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16 год (отчетность)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Лист1!$W$12:$Z$19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S6" i="1" l="1"/>
  <c r="T6" i="1"/>
  <c r="S8" i="1"/>
  <c r="T8" i="1"/>
  <c r="S9" i="1"/>
  <c r="T9" i="1"/>
  <c r="S10" i="1"/>
  <c r="T10" i="1"/>
  <c r="S11" i="1"/>
  <c r="T11" i="1"/>
  <c r="S12" i="1"/>
  <c r="T12" i="1"/>
  <c r="X14" i="1"/>
  <c r="X15" i="1"/>
  <c r="X13" i="1" l="1"/>
  <c r="E21" i="1"/>
  <c r="N19" i="1"/>
  <c r="K19" i="1"/>
  <c r="E19" i="1"/>
  <c r="N18" i="1"/>
  <c r="K18" i="1"/>
  <c r="E18" i="1"/>
  <c r="N17" i="1"/>
  <c r="N16" i="1"/>
  <c r="N15" i="1"/>
  <c r="H15" i="1"/>
  <c r="E15" i="1"/>
  <c r="N14" i="1"/>
  <c r="K14" i="1"/>
  <c r="E14" i="1"/>
  <c r="N13" i="1"/>
  <c r="K13" i="1"/>
  <c r="H13" i="1"/>
  <c r="E13" i="1"/>
  <c r="N11" i="1"/>
  <c r="K11" i="1"/>
  <c r="E11" i="1"/>
  <c r="N10" i="1"/>
  <c r="K10" i="1"/>
  <c r="E10" i="1"/>
  <c r="N9" i="1"/>
  <c r="N8" i="1"/>
  <c r="N7" i="1"/>
  <c r="N6" i="1"/>
  <c r="K6" i="1"/>
  <c r="H6" i="1"/>
  <c r="E6" i="1"/>
  <c r="N5" i="1"/>
  <c r="K5" i="1"/>
  <c r="H5" i="1"/>
  <c r="E5" i="1"/>
</calcChain>
</file>

<file path=xl/sharedStrings.xml><?xml version="1.0" encoding="utf-8"?>
<sst xmlns="http://schemas.openxmlformats.org/spreadsheetml/2006/main" count="112" uniqueCount="46">
  <si>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</si>
  <si>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</si>
  <si>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</si>
  <si>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</si>
  <si>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</si>
  <si>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</si>
  <si>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</si>
  <si>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</si>
  <si>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</si>
  <si>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</si>
  <si>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</si>
  <si>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</si>
  <si>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</si>
  <si>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</si>
  <si>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</si>
  <si>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</si>
  <si>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</si>
  <si>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</si>
  <si>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</si>
  <si>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</si>
  <si>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</si>
  <si>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</si>
  <si>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</si>
  <si>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</si>
  <si>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</si>
  <si>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</si>
  <si>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</si>
  <si>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</si>
  <si>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</si>
  <si>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</si>
  <si>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</si>
  <si>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</si>
  <si>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</si>
  <si>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</si>
  <si>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</si>
  <si>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</si>
  <si>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</si>
  <si>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</si>
  <si>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</si>
  <si>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</si>
  <si>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</si>
  <si>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</si>
  <si>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</si>
  <si>
    <t>=</t>
  </si>
  <si>
    <t>Всего обращений (качество услуг по передаче электроэнергии)</t>
  </si>
  <si>
    <t>обеспечение надежного электроснабжения (отключения)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</si>
</sst>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0" fillId="0" borderId="0" xfId="0" applyNumberFormat="1"/>
    <xf numFmtId="1" fontId="1" fillId="0" borderId="5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0" fontId="4" fillId="0" borderId="6" xfId="0" applyFont="1" applyBorder="1" applyAlignment="1">
      <alignment vertical="center" wrapText="1"/>
    </xf>
    <xf numFmtId="0" fontId="3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ru-RU" sz="1600" b="1"/>
              <a:t>Обращения потребителей в разрезе категорий (2015-2017 гг.)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Лист1!$X$12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Лист1!$W$13:$W$19</c:f>
              <c:strCache>
                <c:ptCount val="7"/>
                <c:pt idx="0">
                  <c:v>Всего обращений (качество услуг по передаче электроэнергии)</c:v>
                </c:pt>
                <c:pt idx="1">
                  <c:v>обеспечение надежного электроснабжения (отключения)</c:v>
                </c:pt>
                <c:pt idx="2">
                  <c:v>качество электрической энергии</c:v>
                </c:pt>
                <c:pt idx="3">
                  <c:v>техническое обслуживание объектов электросетевого хозяйства</c:v>
                </c:pt>
                <c:pt idx="4">
                  <c:v>прочее (указать)</c:v>
                </c:pt>
                <c:pt idx="5">
                  <c:v>коммерческий учет электрической энергии</c:v>
                </c:pt>
                <c:pt idx="6">
                  <c:v>качество обслуживания</c:v>
                </c:pt>
              </c:strCache>
            </c:strRef>
          </c:cat>
          <c:val>
            <c:numRef>
              <c:f>Лист1!$X$13:$X$19</c:f>
              <c:numCache>
                <c:formatCode>General</c:formatCode>
                <c:ptCount val="7"/>
                <c:pt idx="0">
                  <c:v>610</c:v>
                </c:pt>
                <c:pt idx="1">
                  <c:v>249</c:v>
                </c:pt>
                <c:pt idx="2">
                  <c:v>184</c:v>
                </c:pt>
                <c:pt idx="3">
                  <c:v>120</c:v>
                </c:pt>
                <c:pt idx="4">
                  <c:v>41</c:v>
                </c:pt>
                <c:pt idx="5">
                  <c:v>14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B-4C46-BA04-564A736E2280}"/>
            </c:ext>
          </c:extLst>
        </c:ser>
        <c:ser>
          <c:idx val="1"/>
          <c:order val="1"/>
          <c:tx>
            <c:strRef>
              <c:f>Лист1!$Y$12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Лист1!$W$13:$W$19</c:f>
              <c:strCache>
                <c:ptCount val="7"/>
                <c:pt idx="0">
                  <c:v>Всего обращений (качество услуг по передаче электроэнергии)</c:v>
                </c:pt>
                <c:pt idx="1">
                  <c:v>обеспечение надежного электроснабжения (отключения)</c:v>
                </c:pt>
                <c:pt idx="2">
                  <c:v>качество электрической энергии</c:v>
                </c:pt>
                <c:pt idx="3">
                  <c:v>техническое обслуживание объектов электросетевого хозяйства</c:v>
                </c:pt>
                <c:pt idx="4">
                  <c:v>прочее (указать)</c:v>
                </c:pt>
                <c:pt idx="5">
                  <c:v>коммерческий учет электрической энергии</c:v>
                </c:pt>
                <c:pt idx="6">
                  <c:v>качество обслуживания</c:v>
                </c:pt>
              </c:strCache>
            </c:strRef>
          </c:cat>
          <c:val>
            <c:numRef>
              <c:f>Лист1!$Y$13:$Y$19</c:f>
              <c:numCache>
                <c:formatCode>General</c:formatCode>
                <c:ptCount val="7"/>
                <c:pt idx="0">
                  <c:v>725</c:v>
                </c:pt>
                <c:pt idx="1">
                  <c:v>370</c:v>
                </c:pt>
                <c:pt idx="2">
                  <c:v>229</c:v>
                </c:pt>
                <c:pt idx="3">
                  <c:v>85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B-4C46-BA04-564A736E2280}"/>
            </c:ext>
          </c:extLst>
        </c:ser>
        <c:ser>
          <c:idx val="2"/>
          <c:order val="2"/>
          <c:tx>
            <c:strRef>
              <c:f>Лист1!$Z$12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Лист1!$W$13:$W$19</c:f>
              <c:strCache>
                <c:ptCount val="7"/>
                <c:pt idx="0">
                  <c:v>Всего обращений (качество услуг по передаче электроэнергии)</c:v>
                </c:pt>
                <c:pt idx="1">
                  <c:v>обеспечение надежного электроснабжения (отключения)</c:v>
                </c:pt>
                <c:pt idx="2">
                  <c:v>качество электрической энергии</c:v>
                </c:pt>
                <c:pt idx="3">
                  <c:v>техническое обслуживание объектов электросетевого хозяйства</c:v>
                </c:pt>
                <c:pt idx="4">
                  <c:v>прочее (указать)</c:v>
                </c:pt>
                <c:pt idx="5">
                  <c:v>коммерческий учет электрической энергии</c:v>
                </c:pt>
                <c:pt idx="6">
                  <c:v>качество обслуживания</c:v>
                </c:pt>
              </c:strCache>
            </c:strRef>
          </c:cat>
          <c:val>
            <c:numRef>
              <c:f>Лист1!$Z$13:$Z$19</c:f>
              <c:numCache>
                <c:formatCode>General</c:formatCode>
                <c:ptCount val="7"/>
                <c:pt idx="0">
                  <c:v>610</c:v>
                </c:pt>
                <c:pt idx="1">
                  <c:v>279</c:v>
                </c:pt>
                <c:pt idx="2">
                  <c:v>203</c:v>
                </c:pt>
                <c:pt idx="3">
                  <c:v>61</c:v>
                </c:pt>
                <c:pt idx="4">
                  <c:v>65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B-4C46-BA04-564A736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037600"/>
        <c:axId val="454053408"/>
      </c:barChart>
      <c:catAx>
        <c:axId val="45403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053408"/>
        <c:crosses val="autoZero"/>
        <c:auto val="1"/>
        <c:lblAlgn val="ctr"/>
        <c:lblOffset val="100"/>
        <c:noMultiLvlLbl val="0"/>
      </c:catAx>
      <c:valAx>
        <c:axId val="4540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03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06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217713</xdr:colOff>
      <xdr:row>22</xdr:row>
      <xdr:rowOff>326572</xdr:rowOff>
    </xdr:from>
    <xdr:to>
      <xdr:col>30</xdr:col>
      <xdr:colOff>557892</xdr:colOff>
      <xdr:row>41</xdr:row>
      <xdr:rowOff>204107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B13" zoomScale="70" zoomScaleNormal="70" workbookViewId="0">
      <selection activeCell="AB21" sqref="AB21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9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  <col min="23" max="23" width="37.7109375" customWidth="1"/>
  </cols>
  <sheetData>
    <row r="1" spans="1:26" ht="26.25" customHeight="1" thickBot="1" x14ac:dyDescent="0.3">
      <c r="A1" s="15" t="s">
        <v>0</v>
      </c>
      <c r="B1" s="12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26" ht="26.25" customHeight="1" thickBot="1" x14ac:dyDescent="0.3">
      <c r="A2" s="16"/>
      <c r="B2" s="13"/>
      <c r="C2" s="18" t="s">
        <v>3</v>
      </c>
      <c r="D2" s="19"/>
      <c r="E2" s="20"/>
      <c r="F2" s="18" t="s">
        <v>4</v>
      </c>
      <c r="G2" s="19"/>
      <c r="H2" s="20"/>
      <c r="I2" s="18" t="s">
        <v>5</v>
      </c>
      <c r="J2" s="19"/>
      <c r="K2" s="20"/>
      <c r="L2" s="18" t="s">
        <v>6</v>
      </c>
      <c r="M2" s="19"/>
      <c r="N2" s="20"/>
      <c r="O2" s="18" t="s">
        <v>7</v>
      </c>
      <c r="P2" s="19"/>
      <c r="Q2" s="20"/>
    </row>
    <row r="3" spans="1:26" ht="45.75" customHeight="1" thickBot="1" x14ac:dyDescent="0.3">
      <c r="A3" s="17"/>
      <c r="B3" s="14"/>
      <c r="C3" s="2">
        <v>2014</v>
      </c>
      <c r="D3" s="2">
        <v>2015</v>
      </c>
      <c r="E3" s="3" t="s">
        <v>8</v>
      </c>
      <c r="F3" s="2">
        <v>2014</v>
      </c>
      <c r="G3" s="2">
        <v>2015</v>
      </c>
      <c r="H3" s="2" t="s">
        <v>8</v>
      </c>
      <c r="I3" s="2">
        <v>2014</v>
      </c>
      <c r="J3" s="2">
        <v>2015</v>
      </c>
      <c r="K3" s="2" t="s">
        <v>8</v>
      </c>
      <c r="L3" s="2">
        <v>2014</v>
      </c>
      <c r="M3" s="2">
        <v>2015</v>
      </c>
      <c r="N3" s="2" t="s">
        <v>8</v>
      </c>
      <c r="O3" s="2">
        <v>2014</v>
      </c>
      <c r="P3" s="2">
        <v>2015</v>
      </c>
      <c r="Q3" s="2" t="s">
        <v>8</v>
      </c>
      <c r="S3" s="2">
        <v>2014</v>
      </c>
      <c r="T3" s="2">
        <v>2015</v>
      </c>
      <c r="U3">
        <v>2016</v>
      </c>
      <c r="V3">
        <v>2017</v>
      </c>
    </row>
    <row r="4" spans="1:26" ht="26.25" customHeight="1" thickBot="1" x14ac:dyDescent="0.3">
      <c r="A4" s="10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U4" t="s">
        <v>43</v>
      </c>
    </row>
    <row r="5" spans="1:26" ht="26.25" customHeight="1" thickBot="1" x14ac:dyDescent="0.3">
      <c r="A5" s="10">
        <v>1</v>
      </c>
      <c r="B5" s="1" t="s">
        <v>9</v>
      </c>
      <c r="C5" s="2">
        <v>88</v>
      </c>
      <c r="D5" s="2">
        <v>82</v>
      </c>
      <c r="E5" s="3">
        <f>(D5-C5)/C5</f>
        <v>-6.8181818181818177E-2</v>
      </c>
      <c r="F5" s="2">
        <v>8</v>
      </c>
      <c r="G5" s="2">
        <v>23</v>
      </c>
      <c r="H5" s="3">
        <f>(G5-F5)/F5</f>
        <v>1.875</v>
      </c>
      <c r="I5" s="2">
        <v>22</v>
      </c>
      <c r="J5" s="2">
        <v>22</v>
      </c>
      <c r="K5" s="3">
        <f>(J5-I5)/I5</f>
        <v>0</v>
      </c>
      <c r="L5" s="2">
        <v>505</v>
      </c>
      <c r="M5" s="2">
        <v>483</v>
      </c>
      <c r="N5" s="3">
        <f>(M5-L5)/L5</f>
        <v>-4.3564356435643561E-2</v>
      </c>
      <c r="O5" s="2">
        <v>0</v>
      </c>
      <c r="P5" s="2">
        <v>0</v>
      </c>
      <c r="Q5" s="3" t="s">
        <v>10</v>
      </c>
    </row>
    <row r="6" spans="1:26" ht="26.25" customHeight="1" thickBot="1" x14ac:dyDescent="0.3">
      <c r="A6" s="4" t="s">
        <v>11</v>
      </c>
      <c r="B6" s="1" t="s">
        <v>12</v>
      </c>
      <c r="C6" s="2">
        <v>38</v>
      </c>
      <c r="D6" s="2">
        <v>38</v>
      </c>
      <c r="E6" s="3">
        <f t="shared" ref="E6:E21" si="0">(D6-C6)/C6</f>
        <v>0</v>
      </c>
      <c r="F6" s="2">
        <v>8</v>
      </c>
      <c r="G6" s="2">
        <v>21</v>
      </c>
      <c r="H6" s="3">
        <f>(G6-F6)/F6</f>
        <v>1.625</v>
      </c>
      <c r="I6" s="2">
        <v>17</v>
      </c>
      <c r="J6" s="2">
        <v>13</v>
      </c>
      <c r="K6" s="3">
        <f t="shared" ref="K6:K14" si="1">(J6-I6)/I6</f>
        <v>-0.23529411764705882</v>
      </c>
      <c r="L6" s="2">
        <v>370</v>
      </c>
      <c r="M6" s="2">
        <v>361</v>
      </c>
      <c r="N6" s="3">
        <f t="shared" ref="N6:N15" si="2">(M6-L6)/L6</f>
        <v>-2.4324324324324326E-2</v>
      </c>
      <c r="O6" s="2">
        <v>0</v>
      </c>
      <c r="P6" s="2">
        <v>0</v>
      </c>
      <c r="Q6" s="3" t="s">
        <v>10</v>
      </c>
      <c r="S6">
        <f t="shared" ref="S6:S12" si="3">C6+F6+I6+L6+O6</f>
        <v>433</v>
      </c>
      <c r="T6">
        <f t="shared" ref="T6:T12" si="4">D6+G6+J6+M6+P6</f>
        <v>433</v>
      </c>
      <c r="U6">
        <v>599</v>
      </c>
      <c r="V6">
        <v>482</v>
      </c>
    </row>
    <row r="7" spans="1:26" ht="26.25" customHeight="1" thickBot="1" x14ac:dyDescent="0.3">
      <c r="A7" s="5" t="s">
        <v>13</v>
      </c>
      <c r="B7" s="6" t="s">
        <v>14</v>
      </c>
      <c r="C7" s="2">
        <v>0</v>
      </c>
      <c r="D7" s="2">
        <v>0</v>
      </c>
      <c r="E7" s="3" t="s">
        <v>10</v>
      </c>
      <c r="F7" s="2">
        <v>0</v>
      </c>
      <c r="G7" s="2">
        <v>0</v>
      </c>
      <c r="H7" s="3" t="s">
        <v>10</v>
      </c>
      <c r="I7" s="2">
        <v>0</v>
      </c>
      <c r="J7" s="2">
        <v>0</v>
      </c>
      <c r="K7" s="3" t="s">
        <v>10</v>
      </c>
      <c r="L7" s="2">
        <v>58</v>
      </c>
      <c r="M7" s="2">
        <v>147</v>
      </c>
      <c r="N7" s="3">
        <f t="shared" si="2"/>
        <v>1.5344827586206897</v>
      </c>
      <c r="O7" s="2">
        <v>0</v>
      </c>
      <c r="P7" s="2">
        <v>0</v>
      </c>
      <c r="Q7" s="3" t="s">
        <v>10</v>
      </c>
    </row>
    <row r="8" spans="1:26" ht="26.25" customHeight="1" thickBot="1" x14ac:dyDescent="0.3">
      <c r="A8" s="4" t="s">
        <v>15</v>
      </c>
      <c r="B8" s="1" t="s">
        <v>16</v>
      </c>
      <c r="C8" s="2">
        <v>2</v>
      </c>
      <c r="D8" s="2">
        <v>0</v>
      </c>
      <c r="E8" s="3" t="s">
        <v>10</v>
      </c>
      <c r="F8" s="2">
        <v>0</v>
      </c>
      <c r="G8" s="2">
        <v>1</v>
      </c>
      <c r="H8" s="3" t="s">
        <v>10</v>
      </c>
      <c r="I8" s="2">
        <v>1</v>
      </c>
      <c r="J8" s="2">
        <v>0</v>
      </c>
      <c r="K8" s="3" t="s">
        <v>10</v>
      </c>
      <c r="L8" s="2">
        <v>9</v>
      </c>
      <c r="M8" s="2">
        <v>13</v>
      </c>
      <c r="N8" s="3">
        <f t="shared" si="2"/>
        <v>0.44444444444444442</v>
      </c>
      <c r="O8" s="2">
        <v>0</v>
      </c>
      <c r="P8" s="2">
        <v>0</v>
      </c>
      <c r="Q8" s="3" t="s">
        <v>10</v>
      </c>
      <c r="S8">
        <f t="shared" si="3"/>
        <v>12</v>
      </c>
      <c r="T8">
        <f t="shared" si="4"/>
        <v>14</v>
      </c>
      <c r="U8">
        <v>0</v>
      </c>
      <c r="V8">
        <v>2</v>
      </c>
    </row>
    <row r="9" spans="1:26" ht="26.25" customHeight="1" thickBot="1" x14ac:dyDescent="0.3">
      <c r="A9" s="4" t="s">
        <v>17</v>
      </c>
      <c r="B9" s="1" t="s">
        <v>18</v>
      </c>
      <c r="C9" s="2">
        <v>0</v>
      </c>
      <c r="D9" s="2">
        <v>1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1</v>
      </c>
      <c r="M9" s="2">
        <v>1</v>
      </c>
      <c r="N9" s="3">
        <f t="shared" si="2"/>
        <v>0</v>
      </c>
      <c r="O9" s="2">
        <v>0</v>
      </c>
      <c r="P9" s="2">
        <v>0</v>
      </c>
      <c r="Q9" s="3" t="s">
        <v>10</v>
      </c>
      <c r="S9">
        <f t="shared" si="3"/>
        <v>1</v>
      </c>
      <c r="T9">
        <f t="shared" si="4"/>
        <v>2</v>
      </c>
      <c r="U9">
        <v>0</v>
      </c>
      <c r="V9">
        <v>0</v>
      </c>
    </row>
    <row r="10" spans="1:26" ht="26.25" customHeight="1" thickBot="1" x14ac:dyDescent="0.3">
      <c r="A10" s="4" t="s">
        <v>19</v>
      </c>
      <c r="B10" s="1" t="s">
        <v>20</v>
      </c>
      <c r="C10" s="2">
        <v>34</v>
      </c>
      <c r="D10" s="2">
        <v>30</v>
      </c>
      <c r="E10" s="3">
        <f t="shared" si="0"/>
        <v>-0.11764705882352941</v>
      </c>
      <c r="F10" s="2">
        <v>0</v>
      </c>
      <c r="G10" s="2">
        <v>1</v>
      </c>
      <c r="H10" s="3" t="s">
        <v>10</v>
      </c>
      <c r="I10" s="2">
        <v>2</v>
      </c>
      <c r="J10" s="2">
        <v>7</v>
      </c>
      <c r="K10" s="3">
        <f t="shared" si="1"/>
        <v>2.5</v>
      </c>
      <c r="L10" s="2">
        <v>66</v>
      </c>
      <c r="M10" s="2">
        <v>82</v>
      </c>
      <c r="N10" s="3">
        <f t="shared" si="2"/>
        <v>0.24242424242424243</v>
      </c>
      <c r="O10" s="2">
        <v>0</v>
      </c>
      <c r="P10" s="2">
        <v>0</v>
      </c>
      <c r="Q10" s="3" t="s">
        <v>10</v>
      </c>
      <c r="S10">
        <f t="shared" si="3"/>
        <v>102</v>
      </c>
      <c r="T10">
        <f t="shared" si="4"/>
        <v>120</v>
      </c>
      <c r="U10">
        <v>85</v>
      </c>
      <c r="V10">
        <v>61</v>
      </c>
    </row>
    <row r="11" spans="1:26" ht="26.25" customHeight="1" thickBot="1" x14ac:dyDescent="0.3">
      <c r="A11" s="4" t="s">
        <v>21</v>
      </c>
      <c r="B11" s="1" t="s">
        <v>22</v>
      </c>
      <c r="C11" s="2">
        <v>14</v>
      </c>
      <c r="D11" s="2">
        <v>13</v>
      </c>
      <c r="E11" s="3">
        <f t="shared" si="0"/>
        <v>-7.1428571428571425E-2</v>
      </c>
      <c r="F11" s="2">
        <v>0</v>
      </c>
      <c r="G11" s="2">
        <v>0</v>
      </c>
      <c r="H11" s="3" t="s">
        <v>10</v>
      </c>
      <c r="I11" s="2">
        <v>2</v>
      </c>
      <c r="J11" s="2">
        <v>2</v>
      </c>
      <c r="K11" s="3">
        <f t="shared" si="1"/>
        <v>0</v>
      </c>
      <c r="L11" s="2">
        <v>59</v>
      </c>
      <c r="M11" s="2">
        <v>26</v>
      </c>
      <c r="N11" s="3">
        <f t="shared" si="2"/>
        <v>-0.55932203389830504</v>
      </c>
      <c r="O11" s="2">
        <v>0</v>
      </c>
      <c r="P11" s="2">
        <v>0</v>
      </c>
      <c r="Q11" s="3" t="s">
        <v>10</v>
      </c>
      <c r="S11">
        <f t="shared" si="3"/>
        <v>75</v>
      </c>
      <c r="T11">
        <f t="shared" si="4"/>
        <v>41</v>
      </c>
      <c r="U11">
        <v>41</v>
      </c>
      <c r="V11">
        <v>65</v>
      </c>
    </row>
    <row r="12" spans="1:26" ht="26.25" customHeight="1" thickBot="1" x14ac:dyDescent="0.3">
      <c r="A12" s="10">
        <v>2</v>
      </c>
      <c r="B12" s="1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  <c r="S12">
        <f t="shared" si="3"/>
        <v>0</v>
      </c>
      <c r="T12">
        <f t="shared" si="4"/>
        <v>0</v>
      </c>
      <c r="U12">
        <v>0</v>
      </c>
      <c r="V12">
        <v>0</v>
      </c>
      <c r="X12">
        <v>2015</v>
      </c>
      <c r="Y12">
        <v>2016</v>
      </c>
      <c r="Z12">
        <v>2017</v>
      </c>
    </row>
    <row r="13" spans="1:26" ht="26.25" customHeight="1" thickBot="1" x14ac:dyDescent="0.3">
      <c r="A13" s="4" t="s">
        <v>24</v>
      </c>
      <c r="B13" s="1" t="s">
        <v>25</v>
      </c>
      <c r="C13" s="2">
        <v>88</v>
      </c>
      <c r="D13" s="2">
        <v>82</v>
      </c>
      <c r="E13" s="3">
        <f t="shared" si="0"/>
        <v>-6.8181818181818177E-2</v>
      </c>
      <c r="F13" s="2">
        <v>8</v>
      </c>
      <c r="G13" s="2">
        <v>23</v>
      </c>
      <c r="H13" s="3">
        <f>(G13-F13)/F13</f>
        <v>1.875</v>
      </c>
      <c r="I13" s="2">
        <v>22</v>
      </c>
      <c r="J13" s="2">
        <v>22</v>
      </c>
      <c r="K13" s="3">
        <f t="shared" si="1"/>
        <v>0</v>
      </c>
      <c r="L13" s="2">
        <v>505</v>
      </c>
      <c r="M13" s="2">
        <v>483</v>
      </c>
      <c r="N13" s="3">
        <f t="shared" si="2"/>
        <v>-4.3564356435643561E-2</v>
      </c>
      <c r="O13" s="2">
        <v>0</v>
      </c>
      <c r="P13" s="2">
        <v>0</v>
      </c>
      <c r="Q13" s="3" t="s">
        <v>10</v>
      </c>
      <c r="W13" s="22" t="s">
        <v>44</v>
      </c>
      <c r="X13" s="23">
        <f>SUM(X14:X19)</f>
        <v>610</v>
      </c>
      <c r="Y13" s="23">
        <f>SUM(Y14:Y19)</f>
        <v>725</v>
      </c>
      <c r="Z13" s="23">
        <f>SUM(Z14:Z19)</f>
        <v>610</v>
      </c>
    </row>
    <row r="14" spans="1:26" ht="26.25" customHeight="1" thickBot="1" x14ac:dyDescent="0.3">
      <c r="A14" s="4" t="s">
        <v>26</v>
      </c>
      <c r="B14" s="1" t="s">
        <v>27</v>
      </c>
      <c r="C14" s="2">
        <v>27</v>
      </c>
      <c r="D14" s="2">
        <v>30</v>
      </c>
      <c r="E14" s="3">
        <f t="shared" si="0"/>
        <v>0.1111111111111111</v>
      </c>
      <c r="F14" s="2">
        <v>0</v>
      </c>
      <c r="G14" s="2">
        <v>2</v>
      </c>
      <c r="H14" s="3" t="s">
        <v>10</v>
      </c>
      <c r="I14" s="2">
        <v>12</v>
      </c>
      <c r="J14" s="2">
        <v>13</v>
      </c>
      <c r="K14" s="3">
        <f t="shared" si="1"/>
        <v>8.3333333333333329E-2</v>
      </c>
      <c r="L14" s="2">
        <v>195</v>
      </c>
      <c r="M14" s="2">
        <v>204</v>
      </c>
      <c r="N14" s="3">
        <f t="shared" si="2"/>
        <v>4.6153846153846156E-2</v>
      </c>
      <c r="O14" s="2">
        <v>0</v>
      </c>
      <c r="P14" s="2">
        <v>0</v>
      </c>
      <c r="Q14" s="3" t="s">
        <v>10</v>
      </c>
      <c r="W14" s="1" t="s">
        <v>45</v>
      </c>
      <c r="X14" s="21">
        <f>D14+G14+J14+M14+P14</f>
        <v>249</v>
      </c>
      <c r="Y14" s="21">
        <v>370</v>
      </c>
      <c r="Z14" s="21">
        <v>279</v>
      </c>
    </row>
    <row r="15" spans="1:26" ht="26.25" customHeight="1" thickBot="1" x14ac:dyDescent="0.3">
      <c r="A15" s="4" t="s">
        <v>28</v>
      </c>
      <c r="B15" s="1" t="s">
        <v>29</v>
      </c>
      <c r="C15" s="2">
        <v>11</v>
      </c>
      <c r="D15" s="2">
        <v>8</v>
      </c>
      <c r="E15" s="3">
        <f t="shared" si="0"/>
        <v>-0.27272727272727271</v>
      </c>
      <c r="F15" s="2">
        <v>8</v>
      </c>
      <c r="G15" s="2">
        <v>19</v>
      </c>
      <c r="H15" s="3">
        <f>(G15-F15)/F15</f>
        <v>1.375</v>
      </c>
      <c r="I15" s="2">
        <v>5</v>
      </c>
      <c r="J15" s="2">
        <v>0</v>
      </c>
      <c r="K15" s="3" t="s">
        <v>10</v>
      </c>
      <c r="L15" s="2">
        <v>175</v>
      </c>
      <c r="M15" s="2">
        <v>157</v>
      </c>
      <c r="N15" s="3">
        <f t="shared" si="2"/>
        <v>-0.10285714285714286</v>
      </c>
      <c r="O15" s="2">
        <v>0</v>
      </c>
      <c r="P15" s="2">
        <v>0</v>
      </c>
      <c r="Q15" s="3" t="s">
        <v>10</v>
      </c>
      <c r="W15" s="1" t="s">
        <v>29</v>
      </c>
      <c r="X15" s="21">
        <f>D15+G15+J15+M15+P15</f>
        <v>184</v>
      </c>
      <c r="Y15" s="21">
        <v>229</v>
      </c>
      <c r="Z15" s="21">
        <v>203</v>
      </c>
    </row>
    <row r="16" spans="1:26" ht="26.25" customHeight="1" thickBot="1" x14ac:dyDescent="0.3">
      <c r="A16" s="4" t="s">
        <v>30</v>
      </c>
      <c r="B16" s="1" t="s">
        <v>16</v>
      </c>
      <c r="C16" s="2">
        <v>2</v>
      </c>
      <c r="D16" s="2">
        <v>0</v>
      </c>
      <c r="E16" s="3" t="s">
        <v>10</v>
      </c>
      <c r="F16" s="2">
        <v>0</v>
      </c>
      <c r="G16" s="2">
        <v>1</v>
      </c>
      <c r="H16" s="3" t="s">
        <v>10</v>
      </c>
      <c r="I16" s="2">
        <v>1</v>
      </c>
      <c r="J16" s="2">
        <v>0</v>
      </c>
      <c r="K16" s="3" t="s">
        <v>10</v>
      </c>
      <c r="L16" s="2">
        <v>9</v>
      </c>
      <c r="M16" s="2">
        <v>13</v>
      </c>
      <c r="N16" s="3">
        <f>(M16-L16)/L16</f>
        <v>0.44444444444444442</v>
      </c>
      <c r="O16" s="2">
        <v>0</v>
      </c>
      <c r="P16" s="2">
        <v>0</v>
      </c>
      <c r="Q16" s="3" t="s">
        <v>10</v>
      </c>
      <c r="W16" s="1" t="s">
        <v>33</v>
      </c>
      <c r="X16" s="21">
        <v>120</v>
      </c>
      <c r="Y16" s="21">
        <v>85</v>
      </c>
      <c r="Z16" s="21">
        <v>61</v>
      </c>
    </row>
    <row r="17" spans="1:26" ht="26.25" customHeight="1" thickBot="1" x14ac:dyDescent="0.3">
      <c r="A17" s="4" t="s">
        <v>31</v>
      </c>
      <c r="B17" s="1" t="s">
        <v>18</v>
      </c>
      <c r="C17" s="2">
        <v>0</v>
      </c>
      <c r="D17" s="2">
        <v>1</v>
      </c>
      <c r="E17" s="3" t="s">
        <v>10</v>
      </c>
      <c r="F17" s="2">
        <v>0</v>
      </c>
      <c r="G17" s="2">
        <v>0</v>
      </c>
      <c r="H17" s="3" t="s">
        <v>10</v>
      </c>
      <c r="I17" s="2">
        <v>0</v>
      </c>
      <c r="J17" s="2">
        <v>0</v>
      </c>
      <c r="K17" s="3" t="s">
        <v>10</v>
      </c>
      <c r="L17" s="2">
        <v>1</v>
      </c>
      <c r="M17" s="2">
        <v>1</v>
      </c>
      <c r="N17" s="3">
        <f>(M17-L17)/L17</f>
        <v>0</v>
      </c>
      <c r="O17" s="2">
        <v>0</v>
      </c>
      <c r="P17" s="2">
        <v>0</v>
      </c>
      <c r="Q17" s="3" t="s">
        <v>10</v>
      </c>
      <c r="W17" s="1" t="s">
        <v>22</v>
      </c>
      <c r="X17" s="21">
        <v>41</v>
      </c>
      <c r="Y17" s="21">
        <v>41</v>
      </c>
      <c r="Z17" s="21">
        <v>65</v>
      </c>
    </row>
    <row r="18" spans="1:26" ht="26.25" customHeight="1" thickBot="1" x14ac:dyDescent="0.3">
      <c r="A18" s="4" t="s">
        <v>32</v>
      </c>
      <c r="B18" s="1" t="s">
        <v>33</v>
      </c>
      <c r="C18" s="2">
        <v>34</v>
      </c>
      <c r="D18" s="2">
        <v>30</v>
      </c>
      <c r="E18" s="3">
        <f t="shared" si="0"/>
        <v>-0.11764705882352941</v>
      </c>
      <c r="F18" s="2">
        <v>0</v>
      </c>
      <c r="G18" s="2">
        <v>1</v>
      </c>
      <c r="H18" s="3" t="s">
        <v>10</v>
      </c>
      <c r="I18" s="2">
        <v>2</v>
      </c>
      <c r="J18" s="2">
        <v>7</v>
      </c>
      <c r="K18" s="3">
        <f>(J18-I18)/I18</f>
        <v>2.5</v>
      </c>
      <c r="L18" s="2">
        <v>66</v>
      </c>
      <c r="M18" s="2">
        <v>82</v>
      </c>
      <c r="N18" s="3">
        <f>(M18-L18)/L18</f>
        <v>0.24242424242424243</v>
      </c>
      <c r="O18" s="2">
        <v>0</v>
      </c>
      <c r="P18" s="2">
        <v>0</v>
      </c>
      <c r="Q18" s="3" t="s">
        <v>10</v>
      </c>
      <c r="W18" s="1" t="s">
        <v>16</v>
      </c>
      <c r="X18" s="21">
        <v>14</v>
      </c>
      <c r="Y18" s="21">
        <v>0</v>
      </c>
      <c r="Z18" s="21">
        <v>2</v>
      </c>
    </row>
    <row r="19" spans="1:26" ht="26.25" customHeight="1" thickBot="1" x14ac:dyDescent="0.3">
      <c r="A19" s="4" t="s">
        <v>34</v>
      </c>
      <c r="B19" s="1" t="s">
        <v>22</v>
      </c>
      <c r="C19" s="2">
        <v>14</v>
      </c>
      <c r="D19" s="2">
        <v>13</v>
      </c>
      <c r="E19" s="3">
        <f t="shared" si="0"/>
        <v>-7.1428571428571425E-2</v>
      </c>
      <c r="F19" s="2">
        <v>0</v>
      </c>
      <c r="G19" s="2">
        <v>0</v>
      </c>
      <c r="H19" s="3" t="s">
        <v>10</v>
      </c>
      <c r="I19" s="2">
        <v>2</v>
      </c>
      <c r="J19" s="2">
        <v>2</v>
      </c>
      <c r="K19" s="3">
        <f>(J19-I19)/I19</f>
        <v>0</v>
      </c>
      <c r="L19" s="2">
        <v>59</v>
      </c>
      <c r="M19" s="2">
        <v>26</v>
      </c>
      <c r="N19" s="3">
        <f>(M19-L19)/L19</f>
        <v>-0.55932203389830504</v>
      </c>
      <c r="O19" s="2">
        <v>0</v>
      </c>
      <c r="P19" s="2">
        <v>0</v>
      </c>
      <c r="Q19" s="3" t="s">
        <v>10</v>
      </c>
      <c r="W19" s="1" t="s">
        <v>18</v>
      </c>
      <c r="X19" s="21">
        <v>2</v>
      </c>
      <c r="Y19" s="21">
        <v>0</v>
      </c>
      <c r="Z19" s="21">
        <v>0</v>
      </c>
    </row>
    <row r="20" spans="1:26" ht="26.25" customHeight="1" thickBot="1" x14ac:dyDescent="0.3">
      <c r="A20" s="11">
        <v>3</v>
      </c>
      <c r="B20" s="7" t="s">
        <v>35</v>
      </c>
      <c r="C20" s="8"/>
      <c r="D20" s="8"/>
      <c r="E20" s="3"/>
      <c r="F20" s="8"/>
      <c r="G20" s="8"/>
      <c r="H20" s="3"/>
      <c r="I20" s="8"/>
      <c r="J20" s="8"/>
      <c r="K20" s="3"/>
      <c r="L20" s="8"/>
      <c r="M20" s="8"/>
      <c r="N20" s="3"/>
      <c r="O20" s="8"/>
      <c r="P20" s="8"/>
      <c r="Q20" s="3"/>
    </row>
    <row r="21" spans="1:26" ht="26.25" customHeight="1" thickBot="1" x14ac:dyDescent="0.3">
      <c r="A21" s="5" t="s">
        <v>36</v>
      </c>
      <c r="B21" s="6" t="s">
        <v>37</v>
      </c>
      <c r="C21" s="2">
        <v>20724</v>
      </c>
      <c r="D21" s="2">
        <v>15406</v>
      </c>
      <c r="E21" s="3">
        <f t="shared" si="0"/>
        <v>-0.25661069291642541</v>
      </c>
      <c r="F21" s="2">
        <v>0</v>
      </c>
      <c r="G21" s="2">
        <v>0</v>
      </c>
      <c r="H21" s="3" t="s">
        <v>10</v>
      </c>
      <c r="I21" s="2">
        <v>0</v>
      </c>
      <c r="J21" s="2">
        <v>0</v>
      </c>
      <c r="K21" s="3" t="s">
        <v>10</v>
      </c>
      <c r="L21" s="2">
        <v>0</v>
      </c>
      <c r="M21" s="2">
        <v>0</v>
      </c>
      <c r="N21" s="3" t="s">
        <v>10</v>
      </c>
      <c r="O21" s="2">
        <v>0</v>
      </c>
      <c r="P21" s="2">
        <v>0</v>
      </c>
      <c r="Q21" s="3" t="s">
        <v>10</v>
      </c>
    </row>
    <row r="22" spans="1:26" ht="26.25" customHeight="1" thickBot="1" x14ac:dyDescent="0.3">
      <c r="A22" s="4" t="s">
        <v>38</v>
      </c>
      <c r="B22" s="1" t="s">
        <v>39</v>
      </c>
      <c r="C22" s="2">
        <v>0</v>
      </c>
      <c r="D22" s="2">
        <v>0</v>
      </c>
      <c r="E22" s="3" t="s">
        <v>10</v>
      </c>
      <c r="F22" s="2">
        <v>0</v>
      </c>
      <c r="G22" s="2">
        <v>0</v>
      </c>
      <c r="H22" s="3" t="s">
        <v>10</v>
      </c>
      <c r="I22" s="2">
        <v>0</v>
      </c>
      <c r="J22" s="2">
        <v>0</v>
      </c>
      <c r="K22" s="3" t="s">
        <v>10</v>
      </c>
      <c r="L22" s="2">
        <v>0</v>
      </c>
      <c r="M22" s="2">
        <v>0</v>
      </c>
      <c r="N22" s="3" t="s">
        <v>10</v>
      </c>
      <c r="O22" s="2">
        <v>0</v>
      </c>
      <c r="P22" s="2">
        <v>0</v>
      </c>
      <c r="Q22" s="3" t="s">
        <v>10</v>
      </c>
    </row>
    <row r="23" spans="1:26" ht="26.25" customHeight="1" thickBot="1" x14ac:dyDescent="0.3">
      <c r="A23" s="4" t="s">
        <v>40</v>
      </c>
      <c r="B23" s="1" t="s">
        <v>41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26" ht="26.25" customHeight="1" thickBot="1" x14ac:dyDescent="0.3">
      <c r="A24" s="4" t="s">
        <v>42</v>
      </c>
      <c r="B24" s="1" t="s">
        <v>22</v>
      </c>
      <c r="C24" s="2">
        <v>0</v>
      </c>
      <c r="D24" s="2">
        <v>0</v>
      </c>
      <c r="E24" s="3" t="s">
        <v>10</v>
      </c>
      <c r="F24" s="2">
        <v>0</v>
      </c>
      <c r="G24" s="2">
        <v>0</v>
      </c>
      <c r="H24" s="3" t="s">
        <v>10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</sheetData>
  <mergeCells count="8">
    <mergeCell ref="B1:B3"/>
    <mergeCell ref="A1:A3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dcterms:created xsi:type="dcterms:W3CDTF">2016-04-22T02:39:31Z</dcterms:created>
  <dcterms:modified xsi:type="dcterms:W3CDTF">2018-04-12T06:18:04Z</dcterms:modified>
</cp:coreProperties>
</file>