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\КАЧЕСТВО\Разное\Единые стандарты обслуживания потребителей\2020 год (отчетность)\"/>
    </mc:Choice>
  </mc:AlternateContent>
  <bookViews>
    <workbookView xWindow="0" yWindow="0" windowWidth="21600" windowHeight="97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  <c r="S5" i="1"/>
  <c r="T8" i="1" l="1"/>
  <c r="D5" i="1" l="1"/>
  <c r="N20" i="1"/>
  <c r="K20" i="1"/>
  <c r="E20" i="1"/>
  <c r="N19" i="1"/>
  <c r="K19" i="1"/>
  <c r="E19" i="1"/>
  <c r="H15" i="1"/>
  <c r="E11" i="1"/>
  <c r="L13" i="1" l="1"/>
  <c r="L5" i="1"/>
  <c r="I13" i="1"/>
  <c r="I5" i="1"/>
  <c r="F13" i="1"/>
  <c r="F5" i="1"/>
  <c r="G5" i="1"/>
  <c r="D13" i="1"/>
  <c r="C13" i="1"/>
  <c r="C5" i="1"/>
  <c r="K11" i="1" l="1"/>
  <c r="M13" i="1"/>
  <c r="M5" i="1"/>
  <c r="J13" i="1"/>
  <c r="J5" i="1"/>
  <c r="G13" i="1"/>
  <c r="O5" i="1" l="1"/>
  <c r="N22" i="1" l="1"/>
  <c r="K22" i="1"/>
  <c r="E22" i="1"/>
  <c r="N16" i="1"/>
  <c r="K16" i="1"/>
  <c r="H16" i="1"/>
  <c r="E16" i="1"/>
  <c r="N15" i="1"/>
  <c r="E15" i="1"/>
  <c r="N14" i="1"/>
  <c r="K14" i="1"/>
  <c r="E14" i="1"/>
  <c r="K13" i="1"/>
  <c r="E13" i="1"/>
  <c r="N11" i="1"/>
  <c r="N10" i="1"/>
  <c r="K10" i="1"/>
  <c r="E10" i="1"/>
  <c r="N7" i="1"/>
  <c r="K7" i="1"/>
  <c r="H7" i="1"/>
  <c r="E7" i="1"/>
  <c r="N6" i="1"/>
  <c r="K6" i="1"/>
  <c r="H6" i="1"/>
  <c r="E6" i="1"/>
  <c r="P5" i="1"/>
  <c r="K5" i="1"/>
  <c r="E5" i="1"/>
  <c r="H5" i="1" l="1"/>
  <c r="N5" i="1"/>
  <c r="H13" i="1"/>
  <c r="N13" i="1"/>
</calcChain>
</file>

<file path=xl/sharedStrings.xml><?xml version="1.0" encoding="utf-8"?>
<sst xmlns="http://schemas.openxmlformats.org/spreadsheetml/2006/main" count="106" uniqueCount="44">
  <si>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</si>
  <si>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</si>
  <si>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</si>
  <si>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</si>
  <si>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</si>
  <si>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</si>
  <si>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</si>
  <si>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</si>
  <si>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</si>
  <si>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</si>
  <si>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-</t>
  </si>
  <si>
    <t>1.1.</t>
  </si>
  <si>
    <t>оказание услуг по передаче электрической энергии</t>
  </si>
  <si>
    <t>1.2.</t>
  </si>
  <si>
    <t>осуществление технологического присоединения</t>
  </si>
  <si>
    <t>1.3.</t>
  </si>
  <si>
    <t>коммерческий учет электрической энергии</t>
  </si>
  <si>
    <t>1.4.</t>
  </si>
  <si>
    <t>качество обслуживания</t>
  </si>
  <si>
    <t>1.5.</t>
  </si>
  <si>
    <t>техническое обслуживание электросетевых объектов</t>
  </si>
  <si>
    <t>1.6.</t>
  </si>
  <si>
    <t>прочее (указать)</t>
  </si>
  <si>
    <t>Жалобы</t>
  </si>
  <si>
    <t>2.1.</t>
  </si>
  <si>
    <t>оказание услуг по передаче электрической энергии, в том числе:</t>
  </si>
  <si>
    <t>2.2.</t>
  </si>
  <si>
    <t>качество услуг по передаче электрической энергии</t>
  </si>
  <si>
    <t>2.3.</t>
  </si>
  <si>
    <t>качество электрической энергии</t>
  </si>
  <si>
    <t>2.4.</t>
  </si>
  <si>
    <t>2.5.</t>
  </si>
  <si>
    <t>2.6.</t>
  </si>
  <si>
    <t>2.7.</t>
  </si>
  <si>
    <t>техническое обслуживание объектов электросетевого хозяйства</t>
  </si>
  <si>
    <t>2.8.</t>
  </si>
  <si>
    <t>Заявка на оказание услуг</t>
  </si>
  <si>
    <t>3.1.</t>
  </si>
  <si>
    <t>по технологическому присоединению</t>
  </si>
  <si>
    <t>3.2.</t>
  </si>
  <si>
    <t>на заключение договора на оказание услуг по передаче электрической энергии</t>
  </si>
  <si>
    <t>3.3.</t>
  </si>
  <si>
    <t>организация коммерческого учета электрической энергии</t>
  </si>
  <si>
    <t>3.4.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</si>
</sst>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1" fillId="0" borderId="6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A10" zoomScale="70" zoomScaleNormal="70" workbookViewId="0">
      <selection activeCell="S13" sqref="S13:S23"/>
    </sheetView>
  </sheetViews>
  <sheetFormatPr defaultRowHeight="26.25" customHeight="1" x14ac:dyDescent="0.25"/>
  <cols>
    <col min="1" max="1" width="6" customWidth="1"/>
    <col min="2" max="2" width="33.5703125" customWidth="1"/>
    <col min="3" max="4" width="11.28515625" customWidth="1"/>
    <col min="5" max="5" width="12.5703125" style="1" customWidth="1"/>
    <col min="6" max="7" width="11" customWidth="1"/>
    <col min="8" max="8" width="12.5703125" customWidth="1"/>
    <col min="9" max="10" width="11" customWidth="1"/>
    <col min="11" max="11" width="12.5703125" customWidth="1"/>
    <col min="12" max="13" width="11" customWidth="1"/>
    <col min="14" max="14" width="12.5703125" customWidth="1"/>
    <col min="15" max="16" width="11.28515625" customWidth="1"/>
    <col min="17" max="17" width="12.5703125" customWidth="1"/>
  </cols>
  <sheetData>
    <row r="1" spans="1:20" ht="26.25" customHeight="1" thickBot="1" x14ac:dyDescent="0.3">
      <c r="A1" s="18" t="s">
        <v>0</v>
      </c>
      <c r="B1" s="20" t="s">
        <v>1</v>
      </c>
      <c r="C1" s="22" t="s">
        <v>2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</row>
    <row r="2" spans="1:20" ht="26.25" customHeight="1" thickBot="1" x14ac:dyDescent="0.3">
      <c r="A2" s="19"/>
      <c r="B2" s="21"/>
      <c r="C2" s="22" t="s">
        <v>3</v>
      </c>
      <c r="D2" s="23"/>
      <c r="E2" s="24"/>
      <c r="F2" s="22" t="s">
        <v>4</v>
      </c>
      <c r="G2" s="23"/>
      <c r="H2" s="24"/>
      <c r="I2" s="22" t="s">
        <v>5</v>
      </c>
      <c r="J2" s="23"/>
      <c r="K2" s="24"/>
      <c r="L2" s="22" t="s">
        <v>6</v>
      </c>
      <c r="M2" s="23"/>
      <c r="N2" s="24"/>
      <c r="O2" s="22" t="s">
        <v>7</v>
      </c>
      <c r="P2" s="23"/>
      <c r="Q2" s="24"/>
    </row>
    <row r="3" spans="1:20" ht="45.75" customHeight="1" thickBot="1" x14ac:dyDescent="0.3">
      <c r="A3" s="5"/>
      <c r="B3" s="6"/>
      <c r="C3" s="2">
        <v>2018</v>
      </c>
      <c r="D3" s="2">
        <v>2019</v>
      </c>
      <c r="E3" s="3" t="s">
        <v>8</v>
      </c>
      <c r="F3" s="2">
        <v>2018</v>
      </c>
      <c r="G3" s="2">
        <v>2019</v>
      </c>
      <c r="H3" s="2" t="s">
        <v>8</v>
      </c>
      <c r="I3" s="2">
        <v>2018</v>
      </c>
      <c r="J3" s="2">
        <v>2019</v>
      </c>
      <c r="K3" s="2" t="s">
        <v>8</v>
      </c>
      <c r="L3" s="2">
        <v>2018</v>
      </c>
      <c r="M3" s="2">
        <v>2019</v>
      </c>
      <c r="N3" s="2" t="s">
        <v>8</v>
      </c>
      <c r="O3" s="2">
        <v>2018</v>
      </c>
      <c r="P3" s="2">
        <v>2019</v>
      </c>
      <c r="Q3" s="2" t="s">
        <v>8</v>
      </c>
    </row>
    <row r="4" spans="1:20" ht="26.25" customHeight="1" thickBot="1" x14ac:dyDescent="0.3">
      <c r="A4" s="7">
        <v>1</v>
      </c>
      <c r="B4" s="2">
        <v>2</v>
      </c>
      <c r="C4" s="2">
        <v>4</v>
      </c>
      <c r="D4" s="2">
        <v>4</v>
      </c>
      <c r="E4" s="2">
        <v>5</v>
      </c>
      <c r="F4" s="2">
        <v>7</v>
      </c>
      <c r="G4" s="2">
        <v>7</v>
      </c>
      <c r="H4" s="2">
        <v>8</v>
      </c>
      <c r="I4" s="2">
        <v>10</v>
      </c>
      <c r="J4" s="2">
        <v>10</v>
      </c>
      <c r="K4" s="2">
        <v>11</v>
      </c>
      <c r="L4" s="2">
        <v>13</v>
      </c>
      <c r="M4" s="2">
        <v>13</v>
      </c>
      <c r="N4" s="2">
        <v>14</v>
      </c>
      <c r="O4" s="2">
        <v>16</v>
      </c>
      <c r="P4" s="2">
        <v>16</v>
      </c>
      <c r="Q4" s="2">
        <v>17</v>
      </c>
    </row>
    <row r="5" spans="1:20" ht="26.25" customHeight="1" thickBot="1" x14ac:dyDescent="0.3">
      <c r="A5" s="8">
        <v>1</v>
      </c>
      <c r="B5" s="9" t="s">
        <v>9</v>
      </c>
      <c r="C5" s="10">
        <f>SUM(C6:C11)</f>
        <v>7883</v>
      </c>
      <c r="D5" s="10">
        <f>SUM(D6:D11)</f>
        <v>7489</v>
      </c>
      <c r="E5" s="11">
        <f>(D5-C5)/C5</f>
        <v>-4.9980971711277432E-2</v>
      </c>
      <c r="F5" s="10">
        <f>SUM(F6:F11)</f>
        <v>16</v>
      </c>
      <c r="G5" s="10">
        <f>SUM(G6:G11)</f>
        <v>11</v>
      </c>
      <c r="H5" s="11">
        <f>(G5-F5)/F5</f>
        <v>-0.3125</v>
      </c>
      <c r="I5" s="10">
        <f>SUM(I6:I11)</f>
        <v>774</v>
      </c>
      <c r="J5" s="10">
        <f>SUM(J6:J11)</f>
        <v>829</v>
      </c>
      <c r="K5" s="11">
        <f>(J5-I5)/I5</f>
        <v>7.10594315245478E-2</v>
      </c>
      <c r="L5" s="10">
        <f>SUM(L6:L11)</f>
        <v>2533</v>
      </c>
      <c r="M5" s="10">
        <f>SUM(M6:M11)</f>
        <v>2673</v>
      </c>
      <c r="N5" s="11">
        <f>(M5-L5)/L5</f>
        <v>5.5270430319778921E-2</v>
      </c>
      <c r="O5" s="10">
        <f>SUM(O6:O11)</f>
        <v>0</v>
      </c>
      <c r="P5" s="10">
        <f>SUM(P6:P11)</f>
        <v>0</v>
      </c>
      <c r="Q5" s="11" t="s">
        <v>10</v>
      </c>
      <c r="S5">
        <f>D5+G5+J5+M5+O5</f>
        <v>11002</v>
      </c>
    </row>
    <row r="6" spans="1:20" ht="26.25" customHeight="1" thickBot="1" x14ac:dyDescent="0.3">
      <c r="A6" s="7" t="s">
        <v>11</v>
      </c>
      <c r="B6" s="6" t="s">
        <v>12</v>
      </c>
      <c r="C6" s="2">
        <v>26</v>
      </c>
      <c r="D6" s="2">
        <v>24</v>
      </c>
      <c r="E6" s="3">
        <f t="shared" ref="E6:E22" si="0">(D6-C6)/C6</f>
        <v>-7.6923076923076927E-2</v>
      </c>
      <c r="F6" s="2">
        <v>1</v>
      </c>
      <c r="G6" s="2">
        <v>0</v>
      </c>
      <c r="H6" s="3">
        <f>(G6-F6)/F6</f>
        <v>-1</v>
      </c>
      <c r="I6" s="2">
        <v>33</v>
      </c>
      <c r="J6" s="2">
        <v>27</v>
      </c>
      <c r="K6" s="3">
        <f t="shared" ref="K6:K16" si="1">(J6-I6)/I6</f>
        <v>-0.18181818181818182</v>
      </c>
      <c r="L6" s="2">
        <v>282</v>
      </c>
      <c r="M6" s="2">
        <v>360</v>
      </c>
      <c r="N6" s="3">
        <f t="shared" ref="N6:N15" si="2">(M6-L6)/L6</f>
        <v>0.27659574468085107</v>
      </c>
      <c r="O6" s="2">
        <v>0</v>
      </c>
      <c r="P6" s="2">
        <v>0</v>
      </c>
      <c r="Q6" s="3" t="s">
        <v>10</v>
      </c>
    </row>
    <row r="7" spans="1:20" ht="26.25" customHeight="1" thickBot="1" x14ac:dyDescent="0.3">
      <c r="A7" s="12" t="s">
        <v>13</v>
      </c>
      <c r="B7" s="13" t="s">
        <v>14</v>
      </c>
      <c r="C7" s="2">
        <v>7829</v>
      </c>
      <c r="D7" s="2">
        <v>7450</v>
      </c>
      <c r="E7" s="3">
        <f t="shared" si="0"/>
        <v>-4.8409758589858222E-2</v>
      </c>
      <c r="F7" s="2">
        <v>15</v>
      </c>
      <c r="G7" s="2">
        <v>11</v>
      </c>
      <c r="H7" s="3">
        <f>(G7-F7)/F7</f>
        <v>-0.26666666666666666</v>
      </c>
      <c r="I7" s="2">
        <v>734</v>
      </c>
      <c r="J7" s="2">
        <v>798</v>
      </c>
      <c r="K7" s="3">
        <f>(J7-I7)/I7</f>
        <v>8.7193460490463212E-2</v>
      </c>
      <c r="L7" s="2">
        <v>2156</v>
      </c>
      <c r="M7" s="2">
        <v>2154</v>
      </c>
      <c r="N7" s="3">
        <f t="shared" si="2"/>
        <v>-9.2764378478664194E-4</v>
      </c>
      <c r="O7" s="2">
        <v>0</v>
      </c>
      <c r="P7" s="2">
        <v>0</v>
      </c>
      <c r="Q7" s="3" t="s">
        <v>10</v>
      </c>
      <c r="S7">
        <f>D7+G7+J7+M7+O7</f>
        <v>10413</v>
      </c>
    </row>
    <row r="8" spans="1:20" ht="26.25" customHeight="1" thickBot="1" x14ac:dyDescent="0.3">
      <c r="A8" s="14" t="s">
        <v>15</v>
      </c>
      <c r="B8" s="15" t="s">
        <v>16</v>
      </c>
      <c r="C8" s="2">
        <v>0</v>
      </c>
      <c r="D8" s="2">
        <v>0</v>
      </c>
      <c r="E8" s="3" t="s">
        <v>10</v>
      </c>
      <c r="F8" s="2">
        <v>0</v>
      </c>
      <c r="G8" s="2">
        <v>0</v>
      </c>
      <c r="H8" s="3" t="s">
        <v>10</v>
      </c>
      <c r="I8" s="2">
        <v>0</v>
      </c>
      <c r="J8" s="2">
        <v>0</v>
      </c>
      <c r="K8" s="3" t="s">
        <v>10</v>
      </c>
      <c r="L8" s="2">
        <v>0</v>
      </c>
      <c r="M8" s="2">
        <v>0</v>
      </c>
      <c r="N8" s="3" t="s">
        <v>10</v>
      </c>
      <c r="O8" s="2">
        <v>0</v>
      </c>
      <c r="P8" s="2">
        <v>0</v>
      </c>
      <c r="Q8" s="3" t="s">
        <v>10</v>
      </c>
      <c r="T8">
        <f>49000/S5</f>
        <v>4.4537356844210141</v>
      </c>
    </row>
    <row r="9" spans="1:20" ht="26.25" customHeight="1" thickBot="1" x14ac:dyDescent="0.3">
      <c r="A9" s="14" t="s">
        <v>17</v>
      </c>
      <c r="B9" s="15" t="s">
        <v>18</v>
      </c>
      <c r="C9" s="2">
        <v>0</v>
      </c>
      <c r="D9" s="2">
        <v>0</v>
      </c>
      <c r="E9" s="3" t="s">
        <v>10</v>
      </c>
      <c r="F9" s="2">
        <v>0</v>
      </c>
      <c r="G9" s="2">
        <v>0</v>
      </c>
      <c r="H9" s="3" t="s">
        <v>10</v>
      </c>
      <c r="I9" s="2">
        <v>0</v>
      </c>
      <c r="J9" s="2">
        <v>0</v>
      </c>
      <c r="K9" s="3" t="s">
        <v>10</v>
      </c>
      <c r="L9" s="2">
        <v>0</v>
      </c>
      <c r="M9" s="2">
        <v>2</v>
      </c>
      <c r="N9" s="3" t="s">
        <v>10</v>
      </c>
      <c r="O9" s="2">
        <v>0</v>
      </c>
      <c r="P9" s="2">
        <v>0</v>
      </c>
      <c r="Q9" s="3" t="s">
        <v>10</v>
      </c>
    </row>
    <row r="10" spans="1:20" ht="26.25" customHeight="1" thickBot="1" x14ac:dyDescent="0.3">
      <c r="A10" s="14" t="s">
        <v>19</v>
      </c>
      <c r="B10" s="15" t="s">
        <v>20</v>
      </c>
      <c r="C10" s="2">
        <v>12</v>
      </c>
      <c r="D10" s="2">
        <v>4</v>
      </c>
      <c r="E10" s="3">
        <f t="shared" si="0"/>
        <v>-0.66666666666666663</v>
      </c>
      <c r="F10" s="2">
        <v>0</v>
      </c>
      <c r="G10" s="2">
        <v>0</v>
      </c>
      <c r="H10" s="3" t="s">
        <v>10</v>
      </c>
      <c r="I10" s="2">
        <v>4</v>
      </c>
      <c r="J10" s="2">
        <v>3</v>
      </c>
      <c r="K10" s="3">
        <f t="shared" si="1"/>
        <v>-0.25</v>
      </c>
      <c r="L10" s="2">
        <v>19</v>
      </c>
      <c r="M10" s="2">
        <v>57</v>
      </c>
      <c r="N10" s="3">
        <f t="shared" si="2"/>
        <v>2</v>
      </c>
      <c r="O10" s="2">
        <v>0</v>
      </c>
      <c r="P10" s="2">
        <v>0</v>
      </c>
      <c r="Q10" s="3" t="s">
        <v>10</v>
      </c>
    </row>
    <row r="11" spans="1:20" ht="26.25" customHeight="1" thickBot="1" x14ac:dyDescent="0.3">
      <c r="A11" s="14" t="s">
        <v>21</v>
      </c>
      <c r="B11" s="15" t="s">
        <v>22</v>
      </c>
      <c r="C11" s="2">
        <v>16</v>
      </c>
      <c r="D11" s="2">
        <v>11</v>
      </c>
      <c r="E11" s="3">
        <f t="shared" si="0"/>
        <v>-0.3125</v>
      </c>
      <c r="F11" s="2">
        <v>0</v>
      </c>
      <c r="G11" s="2">
        <v>0</v>
      </c>
      <c r="H11" s="3" t="s">
        <v>10</v>
      </c>
      <c r="I11" s="2">
        <v>3</v>
      </c>
      <c r="J11" s="2">
        <v>1</v>
      </c>
      <c r="K11" s="3">
        <f t="shared" si="1"/>
        <v>-0.66666666666666663</v>
      </c>
      <c r="L11" s="2">
        <v>76</v>
      </c>
      <c r="M11" s="2">
        <v>100</v>
      </c>
      <c r="N11" s="3">
        <f t="shared" si="2"/>
        <v>0.31578947368421051</v>
      </c>
      <c r="O11" s="2">
        <v>0</v>
      </c>
      <c r="P11" s="2">
        <v>0</v>
      </c>
      <c r="Q11" s="3" t="s">
        <v>10</v>
      </c>
    </row>
    <row r="12" spans="1:20" ht="26.25" customHeight="1" thickBot="1" x14ac:dyDescent="0.3">
      <c r="A12" s="14">
        <v>2</v>
      </c>
      <c r="B12" s="15" t="s">
        <v>23</v>
      </c>
      <c r="C12" s="2"/>
      <c r="D12" s="2"/>
      <c r="E12" s="3"/>
      <c r="F12" s="2"/>
      <c r="G12" s="2"/>
      <c r="H12" s="3"/>
      <c r="I12" s="2"/>
      <c r="J12" s="2"/>
      <c r="K12" s="3"/>
      <c r="L12" s="2"/>
      <c r="M12" s="2"/>
      <c r="N12" s="3"/>
      <c r="O12" s="2"/>
      <c r="P12" s="2"/>
      <c r="Q12" s="3"/>
    </row>
    <row r="13" spans="1:20" ht="26.25" customHeight="1" thickBot="1" x14ac:dyDescent="0.3">
      <c r="A13" s="12" t="s">
        <v>24</v>
      </c>
      <c r="B13" s="13" t="s">
        <v>25</v>
      </c>
      <c r="C13" s="10">
        <f>SUM(C14:C20)</f>
        <v>156</v>
      </c>
      <c r="D13" s="10">
        <f>SUM(D14:D20)</f>
        <v>218</v>
      </c>
      <c r="E13" s="11">
        <f t="shared" si="0"/>
        <v>0.39743589743589741</v>
      </c>
      <c r="F13" s="10">
        <f>SUM(F14:F20)</f>
        <v>29</v>
      </c>
      <c r="G13" s="10">
        <f>SUM(G14:G20)</f>
        <v>9</v>
      </c>
      <c r="H13" s="11">
        <f>(G13-F13)/F13</f>
        <v>-0.68965517241379315</v>
      </c>
      <c r="I13" s="10">
        <f>SUM(I14:I20)</f>
        <v>73</v>
      </c>
      <c r="J13" s="10">
        <f>SUM(J14:J20)</f>
        <v>88</v>
      </c>
      <c r="K13" s="11">
        <f t="shared" si="1"/>
        <v>0.20547945205479451</v>
      </c>
      <c r="L13" s="10">
        <f>SUM(L14:L20)</f>
        <v>709</v>
      </c>
      <c r="M13" s="10">
        <f>SUM(M14:M20)</f>
        <v>1021</v>
      </c>
      <c r="N13" s="11">
        <f t="shared" si="2"/>
        <v>0.4400564174894217</v>
      </c>
      <c r="O13" s="10">
        <v>0</v>
      </c>
      <c r="P13" s="10">
        <v>0</v>
      </c>
      <c r="Q13" s="11" t="s">
        <v>10</v>
      </c>
    </row>
    <row r="14" spans="1:20" ht="26.25" customHeight="1" thickBot="1" x14ac:dyDescent="0.3">
      <c r="A14" s="14" t="s">
        <v>26</v>
      </c>
      <c r="B14" s="15" t="s">
        <v>27</v>
      </c>
      <c r="C14" s="2">
        <v>26</v>
      </c>
      <c r="D14" s="2">
        <v>24</v>
      </c>
      <c r="E14" s="3">
        <f t="shared" si="0"/>
        <v>-7.6923076923076927E-2</v>
      </c>
      <c r="F14" s="2">
        <v>1</v>
      </c>
      <c r="G14" s="2">
        <v>0</v>
      </c>
      <c r="H14" s="3" t="s">
        <v>10</v>
      </c>
      <c r="I14" s="2">
        <v>33</v>
      </c>
      <c r="J14" s="2">
        <v>27</v>
      </c>
      <c r="K14" s="3">
        <f t="shared" si="1"/>
        <v>-0.18181818181818182</v>
      </c>
      <c r="L14" s="2">
        <v>282</v>
      </c>
      <c r="M14" s="2">
        <v>360</v>
      </c>
      <c r="N14" s="3">
        <f t="shared" si="2"/>
        <v>0.27659574468085107</v>
      </c>
      <c r="O14" s="2">
        <v>0</v>
      </c>
      <c r="P14" s="2">
        <v>0</v>
      </c>
      <c r="Q14" s="3" t="s">
        <v>10</v>
      </c>
    </row>
    <row r="15" spans="1:20" ht="26.25" customHeight="1" thickBot="1" x14ac:dyDescent="0.3">
      <c r="A15" s="14" t="s">
        <v>28</v>
      </c>
      <c r="B15" s="15" t="s">
        <v>29</v>
      </c>
      <c r="C15" s="2">
        <v>8</v>
      </c>
      <c r="D15" s="2">
        <v>7</v>
      </c>
      <c r="E15" s="3">
        <f t="shared" si="0"/>
        <v>-0.125</v>
      </c>
      <c r="F15" s="2">
        <v>23</v>
      </c>
      <c r="G15" s="2">
        <v>5</v>
      </c>
      <c r="H15" s="11">
        <f>(G15-F15)/F15</f>
        <v>-0.78260869565217395</v>
      </c>
      <c r="I15" s="2">
        <v>8</v>
      </c>
      <c r="J15" s="2">
        <v>3</v>
      </c>
      <c r="K15" s="3" t="s">
        <v>10</v>
      </c>
      <c r="L15" s="2">
        <v>282</v>
      </c>
      <c r="M15" s="2">
        <v>456</v>
      </c>
      <c r="N15" s="3">
        <f t="shared" si="2"/>
        <v>0.61702127659574468</v>
      </c>
      <c r="O15" s="2">
        <v>0</v>
      </c>
      <c r="P15" s="2">
        <v>1</v>
      </c>
      <c r="Q15" s="3" t="s">
        <v>10</v>
      </c>
    </row>
    <row r="16" spans="1:20" ht="26.25" customHeight="1" thickBot="1" x14ac:dyDescent="0.3">
      <c r="A16" s="12" t="s">
        <v>30</v>
      </c>
      <c r="B16" s="13" t="s">
        <v>14</v>
      </c>
      <c r="C16" s="2">
        <v>94</v>
      </c>
      <c r="D16" s="2">
        <v>172</v>
      </c>
      <c r="E16" s="3">
        <f t="shared" si="0"/>
        <v>0.82978723404255317</v>
      </c>
      <c r="F16" s="2">
        <v>5</v>
      </c>
      <c r="G16" s="2">
        <v>4</v>
      </c>
      <c r="H16" s="3">
        <f>(G16-F16)/F16</f>
        <v>-0.2</v>
      </c>
      <c r="I16" s="2">
        <v>25</v>
      </c>
      <c r="J16" s="2">
        <v>54</v>
      </c>
      <c r="K16" s="3">
        <f t="shared" si="1"/>
        <v>1.1599999999999999</v>
      </c>
      <c r="L16" s="2">
        <v>50</v>
      </c>
      <c r="M16" s="2">
        <v>48</v>
      </c>
      <c r="N16" s="3">
        <f>(M16-L16)/L16</f>
        <v>-0.04</v>
      </c>
      <c r="O16" s="2">
        <v>0</v>
      </c>
      <c r="P16" s="2">
        <v>0</v>
      </c>
      <c r="Q16" s="3" t="s">
        <v>10</v>
      </c>
    </row>
    <row r="17" spans="1:17" ht="26.25" customHeight="1" thickBot="1" x14ac:dyDescent="0.3">
      <c r="A17" s="14" t="s">
        <v>31</v>
      </c>
      <c r="B17" s="15" t="s">
        <v>16</v>
      </c>
      <c r="C17" s="2">
        <v>0</v>
      </c>
      <c r="D17" s="2">
        <v>0</v>
      </c>
      <c r="E17" s="3" t="s">
        <v>10</v>
      </c>
      <c r="F17" s="2">
        <v>0</v>
      </c>
      <c r="G17" s="2">
        <v>0</v>
      </c>
      <c r="H17" s="3" t="s">
        <v>10</v>
      </c>
      <c r="I17" s="2">
        <v>0</v>
      </c>
      <c r="J17" s="2">
        <v>0</v>
      </c>
      <c r="K17" s="3" t="s">
        <v>10</v>
      </c>
      <c r="L17" s="2">
        <v>0</v>
      </c>
      <c r="M17" s="2">
        <v>0</v>
      </c>
      <c r="N17" s="3" t="s">
        <v>10</v>
      </c>
      <c r="O17" s="2">
        <v>0</v>
      </c>
      <c r="P17" s="2">
        <v>0</v>
      </c>
      <c r="Q17" s="3" t="s">
        <v>10</v>
      </c>
    </row>
    <row r="18" spans="1:17" ht="26.25" customHeight="1" thickBot="1" x14ac:dyDescent="0.3">
      <c r="A18" s="14" t="s">
        <v>32</v>
      </c>
      <c r="B18" s="15" t="s">
        <v>18</v>
      </c>
      <c r="C18" s="2">
        <v>0</v>
      </c>
      <c r="D18" s="2">
        <v>0</v>
      </c>
      <c r="E18" s="3" t="s">
        <v>10</v>
      </c>
      <c r="F18" s="2">
        <v>0</v>
      </c>
      <c r="G18" s="2">
        <v>0</v>
      </c>
      <c r="H18" s="3" t="s">
        <v>10</v>
      </c>
      <c r="I18" s="2">
        <v>0</v>
      </c>
      <c r="J18" s="2">
        <v>0</v>
      </c>
      <c r="K18" s="3" t="s">
        <v>10</v>
      </c>
      <c r="L18" s="2">
        <v>0</v>
      </c>
      <c r="M18" s="2">
        <v>0</v>
      </c>
      <c r="N18" s="3" t="s">
        <v>10</v>
      </c>
      <c r="O18" s="2">
        <v>0</v>
      </c>
      <c r="P18" s="2">
        <v>0</v>
      </c>
      <c r="Q18" s="3" t="s">
        <v>10</v>
      </c>
    </row>
    <row r="19" spans="1:17" ht="26.25" customHeight="1" thickBot="1" x14ac:dyDescent="0.3">
      <c r="A19" s="14" t="s">
        <v>33</v>
      </c>
      <c r="B19" s="15" t="s">
        <v>34</v>
      </c>
      <c r="C19" s="2">
        <v>12</v>
      </c>
      <c r="D19" s="2">
        <v>4</v>
      </c>
      <c r="E19" s="3">
        <f t="shared" ref="E19:E20" si="3">(D19-C19)/C19</f>
        <v>-0.66666666666666663</v>
      </c>
      <c r="F19" s="2">
        <v>0</v>
      </c>
      <c r="G19" s="2">
        <v>0</v>
      </c>
      <c r="H19" s="3" t="s">
        <v>10</v>
      </c>
      <c r="I19" s="2">
        <v>4</v>
      </c>
      <c r="J19" s="2">
        <v>3</v>
      </c>
      <c r="K19" s="3">
        <f t="shared" ref="K19:K20" si="4">(J19-I19)/I19</f>
        <v>-0.25</v>
      </c>
      <c r="L19" s="2">
        <v>19</v>
      </c>
      <c r="M19" s="2">
        <v>57</v>
      </c>
      <c r="N19" s="3">
        <f t="shared" ref="N19:N20" si="5">(M19-L19)/L19</f>
        <v>2</v>
      </c>
      <c r="O19" s="2">
        <v>0</v>
      </c>
      <c r="P19" s="2">
        <v>0</v>
      </c>
      <c r="Q19" s="3" t="s">
        <v>10</v>
      </c>
    </row>
    <row r="20" spans="1:17" ht="26.25" customHeight="1" thickBot="1" x14ac:dyDescent="0.3">
      <c r="A20" s="14" t="s">
        <v>35</v>
      </c>
      <c r="B20" s="15" t="s">
        <v>22</v>
      </c>
      <c r="C20" s="2">
        <v>16</v>
      </c>
      <c r="D20" s="2">
        <v>11</v>
      </c>
      <c r="E20" s="3">
        <f t="shared" si="3"/>
        <v>-0.3125</v>
      </c>
      <c r="F20" s="2">
        <v>0</v>
      </c>
      <c r="G20" s="2">
        <v>0</v>
      </c>
      <c r="H20" s="3" t="s">
        <v>10</v>
      </c>
      <c r="I20" s="2">
        <v>3</v>
      </c>
      <c r="J20" s="2">
        <v>1</v>
      </c>
      <c r="K20" s="3">
        <f t="shared" si="4"/>
        <v>-0.66666666666666663</v>
      </c>
      <c r="L20" s="2">
        <v>76</v>
      </c>
      <c r="M20" s="2">
        <v>100</v>
      </c>
      <c r="N20" s="3">
        <f t="shared" si="5"/>
        <v>0.31578947368421051</v>
      </c>
      <c r="O20" s="2">
        <v>0</v>
      </c>
      <c r="P20" s="2">
        <v>0</v>
      </c>
      <c r="Q20" s="3" t="s">
        <v>10</v>
      </c>
    </row>
    <row r="21" spans="1:17" ht="26.25" customHeight="1" thickBot="1" x14ac:dyDescent="0.3">
      <c r="A21" s="16">
        <v>3</v>
      </c>
      <c r="B21" s="17" t="s">
        <v>36</v>
      </c>
      <c r="C21" s="4"/>
      <c r="D21" s="4"/>
      <c r="E21" s="3"/>
      <c r="F21" s="4"/>
      <c r="G21" s="4"/>
      <c r="H21" s="3"/>
      <c r="I21" s="4"/>
      <c r="J21" s="4"/>
      <c r="K21" s="3"/>
      <c r="L21" s="4"/>
      <c r="M21" s="4"/>
      <c r="N21" s="3"/>
      <c r="O21" s="4"/>
      <c r="P21" s="4"/>
      <c r="Q21" s="3"/>
    </row>
    <row r="22" spans="1:17" ht="26.25" customHeight="1" thickBot="1" x14ac:dyDescent="0.3">
      <c r="A22" s="12" t="s">
        <v>37</v>
      </c>
      <c r="B22" s="13" t="s">
        <v>38</v>
      </c>
      <c r="C22" s="10">
        <v>15519</v>
      </c>
      <c r="D22" s="10">
        <v>17118</v>
      </c>
      <c r="E22" s="11">
        <f t="shared" si="0"/>
        <v>0.10303498936787164</v>
      </c>
      <c r="F22" s="10">
        <v>0</v>
      </c>
      <c r="G22" s="10">
        <v>0</v>
      </c>
      <c r="H22" s="11" t="s">
        <v>10</v>
      </c>
      <c r="I22" s="10">
        <v>1784</v>
      </c>
      <c r="J22" s="10">
        <v>1968</v>
      </c>
      <c r="K22" s="11">
        <f>(J22-I22)/I22</f>
        <v>0.1031390134529148</v>
      </c>
      <c r="L22" s="10">
        <v>3956</v>
      </c>
      <c r="M22" s="10">
        <v>3942</v>
      </c>
      <c r="N22" s="11">
        <f>(M22-L22)/L22</f>
        <v>-3.5389282103134479E-3</v>
      </c>
      <c r="O22" s="10">
        <v>0</v>
      </c>
      <c r="P22" s="10">
        <v>0</v>
      </c>
      <c r="Q22" s="11" t="s">
        <v>10</v>
      </c>
    </row>
    <row r="23" spans="1:17" ht="38.25" customHeight="1" thickBot="1" x14ac:dyDescent="0.3">
      <c r="A23" s="7" t="s">
        <v>39</v>
      </c>
      <c r="B23" s="6" t="s">
        <v>40</v>
      </c>
      <c r="C23" s="2">
        <v>0</v>
      </c>
      <c r="D23" s="2">
        <v>0</v>
      </c>
      <c r="E23" s="3" t="s">
        <v>10</v>
      </c>
      <c r="F23" s="2">
        <v>0</v>
      </c>
      <c r="G23" s="2">
        <v>0</v>
      </c>
      <c r="H23" s="3" t="s">
        <v>10</v>
      </c>
      <c r="I23" s="2">
        <v>0</v>
      </c>
      <c r="J23" s="2">
        <v>0</v>
      </c>
      <c r="K23" s="3" t="s">
        <v>10</v>
      </c>
      <c r="L23" s="2">
        <v>0</v>
      </c>
      <c r="M23" s="2">
        <v>0</v>
      </c>
      <c r="N23" s="3" t="s">
        <v>10</v>
      </c>
      <c r="O23" s="2">
        <v>0</v>
      </c>
      <c r="P23" s="2">
        <v>0</v>
      </c>
      <c r="Q23" s="3" t="s">
        <v>10</v>
      </c>
    </row>
    <row r="24" spans="1:17" ht="26.25" customHeight="1" thickBot="1" x14ac:dyDescent="0.3">
      <c r="A24" s="7" t="s">
        <v>41</v>
      </c>
      <c r="B24" s="6" t="s">
        <v>42</v>
      </c>
      <c r="C24" s="2">
        <v>0</v>
      </c>
      <c r="D24" s="2">
        <v>0</v>
      </c>
      <c r="E24" s="3" t="s">
        <v>10</v>
      </c>
      <c r="F24" s="2">
        <v>0</v>
      </c>
      <c r="G24" s="2">
        <v>0</v>
      </c>
      <c r="H24" s="3" t="s">
        <v>10</v>
      </c>
      <c r="I24" s="2">
        <v>0</v>
      </c>
      <c r="J24" s="2">
        <v>0</v>
      </c>
      <c r="K24" s="3" t="s">
        <v>10</v>
      </c>
      <c r="L24" s="2">
        <v>0</v>
      </c>
      <c r="M24" s="2">
        <v>0</v>
      </c>
      <c r="N24" s="3" t="s">
        <v>10</v>
      </c>
      <c r="O24" s="2">
        <v>0</v>
      </c>
      <c r="P24" s="2">
        <v>0</v>
      </c>
      <c r="Q24" s="3" t="s">
        <v>10</v>
      </c>
    </row>
    <row r="25" spans="1:17" ht="26.25" customHeight="1" thickBot="1" x14ac:dyDescent="0.3">
      <c r="A25" s="7" t="s">
        <v>43</v>
      </c>
      <c r="B25" s="6" t="s">
        <v>22</v>
      </c>
      <c r="C25" s="2">
        <v>0</v>
      </c>
      <c r="D25" s="2">
        <v>0</v>
      </c>
      <c r="E25" s="3" t="s">
        <v>10</v>
      </c>
      <c r="F25" s="2">
        <v>0</v>
      </c>
      <c r="G25" s="2">
        <v>0</v>
      </c>
      <c r="H25" s="3" t="s">
        <v>10</v>
      </c>
      <c r="I25" s="2">
        <v>0</v>
      </c>
      <c r="J25" s="2">
        <v>0</v>
      </c>
      <c r="K25" s="3" t="s">
        <v>10</v>
      </c>
      <c r="L25" s="2">
        <v>0</v>
      </c>
      <c r="M25" s="2">
        <v>0</v>
      </c>
      <c r="N25" s="3" t="s">
        <v>10</v>
      </c>
      <c r="O25" s="2">
        <v>0</v>
      </c>
      <c r="P25" s="2">
        <v>0</v>
      </c>
      <c r="Q25" s="3" t="s">
        <v>10</v>
      </c>
    </row>
  </sheetData>
  <mergeCells count="8">
    <mergeCell ref="A1:A2"/>
    <mergeCell ref="B1:B2"/>
    <mergeCell ref="C1:Q1"/>
    <mergeCell ref="C2:E2"/>
    <mergeCell ref="F2:H2"/>
    <mergeCell ref="I2:K2"/>
    <mergeCell ref="L2:N2"/>
    <mergeCell ref="O2:Q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Висящев Алексей Александрович</dc:creator>
  <cp:lastModifiedBy>Висящев Алексей Александрович</cp:lastModifiedBy>
  <cp:lastPrinted>2019-04-03T05:47:18Z</cp:lastPrinted>
  <dcterms:created xsi:type="dcterms:W3CDTF">2016-04-22T02:39:31Z</dcterms:created>
  <dcterms:modified xsi:type="dcterms:W3CDTF">2020-04-07T04:03:13Z</dcterms:modified>
</cp:coreProperties>
</file>